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AMPO\Desktop\"/>
    </mc:Choice>
  </mc:AlternateContent>
  <bookViews>
    <workbookView xWindow="0" yWindow="0" windowWidth="11700" windowHeight="457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E32" i="1"/>
  <c r="D32" i="1"/>
  <c r="C32" i="1"/>
  <c r="K31" i="1"/>
  <c r="F31" i="1"/>
  <c r="K30" i="1"/>
  <c r="F30" i="1"/>
  <c r="F29" i="1"/>
  <c r="K28" i="1"/>
  <c r="K32" i="1" s="1"/>
  <c r="F28" i="1"/>
  <c r="F32" i="1" s="1"/>
  <c r="H20" i="1"/>
  <c r="J19" i="1"/>
  <c r="I19" i="1"/>
  <c r="J18" i="1"/>
  <c r="I18" i="1"/>
  <c r="I17" i="1"/>
  <c r="J16" i="1"/>
  <c r="I16" i="1"/>
  <c r="J15" i="1"/>
  <c r="I15" i="1"/>
</calcChain>
</file>

<file path=xl/sharedStrings.xml><?xml version="1.0" encoding="utf-8"?>
<sst xmlns="http://schemas.openxmlformats.org/spreadsheetml/2006/main" count="46" uniqueCount="31">
  <si>
    <t>SECRETARIA DEL CAMPO</t>
  </si>
  <si>
    <t>SUBSECRETARIA DE DESARROLLO RURAL SUSTENTABLE</t>
  </si>
  <si>
    <t>DIRECCION DE DESARROLLO RURAL</t>
  </si>
  <si>
    <t>AVANCES DEL PROGRAMA</t>
  </si>
  <si>
    <t>RESUMEN ESTATAL</t>
  </si>
  <si>
    <t>BENEFICIARIOS</t>
  </si>
  <si>
    <t>ESPECIE</t>
  </si>
  <si>
    <t>INV. ESTATAL COMPROMETIDA</t>
  </si>
  <si>
    <t>INV. MUNICIPAL COMPROMETIDA</t>
  </si>
  <si>
    <t>APORTACION DEL PRODUCTOR</t>
  </si>
  <si>
    <t>INV. TOTAL</t>
  </si>
  <si>
    <t>SUP APOYADA (HAS)</t>
  </si>
  <si>
    <t># PLANTAS</t>
  </si>
  <si>
    <t xml:space="preserve">% DE PARTICIPACION/# DE A PLANTAS </t>
  </si>
  <si>
    <t>% PARTICIPACION/ INVERSION ESTATAL</t>
  </si>
  <si>
    <t>HOMBRES</t>
  </si>
  <si>
    <t>MUJERES</t>
  </si>
  <si>
    <t>TOTAL BENEFICIARIOS</t>
  </si>
  <si>
    <t>RESUMEN POR ESPECIE</t>
  </si>
  <si>
    <t>DURAZNO</t>
  </si>
  <si>
    <t>NOGAL</t>
  </si>
  <si>
    <t>LIMA</t>
  </si>
  <si>
    <t>CIRUELO</t>
  </si>
  <si>
    <t>MANZANO</t>
  </si>
  <si>
    <t>SUMA</t>
  </si>
  <si>
    <t>RESUMEN POR MUNICIPIO</t>
  </si>
  <si>
    <t>AVANCE FISICO</t>
  </si>
  <si>
    <t>AVANCE FINANCIERO</t>
  </si>
  <si>
    <t>MUNICIPIO: MIGUEL AUZA</t>
  </si>
  <si>
    <t>TOTAL M. AUZA</t>
  </si>
  <si>
    <t>ADQUISICION DE ARBOLES FRUTALES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</si>
</sst>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4" xfId="0" applyFont="1" applyFill="1" applyBorder="1"/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6" fillId="0" borderId="0" xfId="0" applyFont="1"/>
    <xf numFmtId="0" fontId="2" fillId="0" borderId="9" xfId="0" applyFont="1" applyBorder="1"/>
    <xf numFmtId="43" fontId="0" fillId="0" borderId="10" xfId="1" applyFont="1" applyBorder="1"/>
    <xf numFmtId="164" fontId="0" fillId="0" borderId="10" xfId="1" applyNumberFormat="1" applyFont="1" applyBorder="1"/>
    <xf numFmtId="164" fontId="0" fillId="0" borderId="10" xfId="1" applyNumberFormat="1" applyFont="1" applyBorder="1" applyAlignment="1"/>
    <xf numFmtId="164" fontId="0" fillId="0" borderId="10" xfId="1" applyNumberFormat="1" applyFont="1" applyBorder="1" applyAlignment="1">
      <alignment horizontal="center"/>
    </xf>
    <xf numFmtId="164" fontId="0" fillId="0" borderId="11" xfId="1" applyNumberFormat="1" applyFont="1" applyBorder="1" applyAlignment="1">
      <alignment horizontal="center"/>
    </xf>
    <xf numFmtId="0" fontId="2" fillId="0" borderId="12" xfId="0" applyFont="1" applyBorder="1"/>
    <xf numFmtId="43" fontId="0" fillId="0" borderId="13" xfId="1" applyFont="1" applyBorder="1"/>
    <xf numFmtId="164" fontId="0" fillId="0" borderId="13" xfId="1" applyNumberFormat="1" applyFont="1" applyBorder="1"/>
    <xf numFmtId="164" fontId="0" fillId="0" borderId="13" xfId="1" applyNumberFormat="1" applyFont="1" applyBorder="1" applyAlignment="1"/>
    <xf numFmtId="164" fontId="0" fillId="0" borderId="13" xfId="1" applyNumberFormat="1" applyFont="1" applyBorder="1" applyAlignment="1">
      <alignment horizontal="center"/>
    </xf>
    <xf numFmtId="164" fontId="0" fillId="0" borderId="14" xfId="1" applyNumberFormat="1" applyFont="1" applyBorder="1" applyAlignment="1">
      <alignment horizontal="center"/>
    </xf>
    <xf numFmtId="0" fontId="0" fillId="0" borderId="13" xfId="1" applyNumberFormat="1" applyFont="1" applyBorder="1" applyAlignment="1"/>
    <xf numFmtId="0" fontId="2" fillId="0" borderId="15" xfId="0" applyFont="1" applyBorder="1"/>
    <xf numFmtId="43" fontId="0" fillId="0" borderId="16" xfId="1" applyFont="1" applyBorder="1"/>
    <xf numFmtId="164" fontId="0" fillId="0" borderId="16" xfId="1" applyNumberFormat="1" applyFont="1" applyBorder="1"/>
    <xf numFmtId="164" fontId="0" fillId="0" borderId="16" xfId="1" applyNumberFormat="1" applyFont="1" applyBorder="1" applyAlignment="1"/>
    <xf numFmtId="164" fontId="0" fillId="0" borderId="16" xfId="1" applyNumberFormat="1" applyFont="1" applyBorder="1" applyAlignment="1">
      <alignment horizontal="center"/>
    </xf>
    <xf numFmtId="164" fontId="0" fillId="0" borderId="17" xfId="1" applyNumberFormat="1" applyFont="1" applyBorder="1" applyAlignment="1">
      <alignment horizontal="center"/>
    </xf>
    <xf numFmtId="0" fontId="6" fillId="0" borderId="4" xfId="0" applyFont="1" applyBorder="1"/>
    <xf numFmtId="43" fontId="6" fillId="0" borderId="5" xfId="1" applyFont="1" applyBorder="1"/>
    <xf numFmtId="164" fontId="6" fillId="0" borderId="5" xfId="1" applyNumberFormat="1" applyFont="1" applyBorder="1"/>
    <xf numFmtId="164" fontId="6" fillId="0" borderId="5" xfId="1" applyNumberFormat="1" applyFont="1" applyBorder="1" applyAlignment="1"/>
    <xf numFmtId="164" fontId="6" fillId="0" borderId="5" xfId="1" applyNumberFormat="1" applyFont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0" fontId="2" fillId="0" borderId="4" xfId="0" applyFont="1" applyBorder="1"/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7" fillId="0" borderId="0" xfId="0" applyFont="1"/>
    <xf numFmtId="0" fontId="5" fillId="0" borderId="0" xfId="0" applyFont="1" applyBorder="1" applyAlignment="1">
      <alignment wrapText="1"/>
    </xf>
    <xf numFmtId="164" fontId="5" fillId="0" borderId="0" xfId="1" applyNumberFormat="1" applyFont="1" applyBorder="1" applyAlignment="1">
      <alignment wrapText="1"/>
    </xf>
    <xf numFmtId="0" fontId="0" fillId="0" borderId="0" xfId="0" applyBorder="1"/>
    <xf numFmtId="43" fontId="7" fillId="4" borderId="13" xfId="1" applyFont="1" applyFill="1" applyBorder="1"/>
    <xf numFmtId="0" fontId="2" fillId="4" borderId="13" xfId="0" applyFont="1" applyFill="1" applyBorder="1"/>
    <xf numFmtId="164" fontId="2" fillId="4" borderId="13" xfId="1" applyNumberFormat="1" applyFont="1" applyFill="1" applyBorder="1"/>
    <xf numFmtId="0" fontId="0" fillId="0" borderId="13" xfId="0" applyBorder="1"/>
    <xf numFmtId="43" fontId="7" fillId="5" borderId="13" xfId="1" applyFont="1" applyFill="1" applyBorder="1"/>
    <xf numFmtId="0" fontId="2" fillId="5" borderId="13" xfId="0" applyFont="1" applyFill="1" applyBorder="1"/>
    <xf numFmtId="164" fontId="2" fillId="5" borderId="13" xfId="1" applyNumberFormat="1" applyFont="1" applyFill="1" applyBorder="1"/>
    <xf numFmtId="0" fontId="2" fillId="6" borderId="13" xfId="0" applyFont="1" applyFill="1" applyBorder="1"/>
    <xf numFmtId="0" fontId="2" fillId="4" borderId="18" xfId="0" applyFont="1" applyFill="1" applyBorder="1"/>
    <xf numFmtId="164" fontId="2" fillId="4" borderId="18" xfId="1" applyNumberFormat="1" applyFont="1" applyFill="1" applyBorder="1"/>
    <xf numFmtId="0" fontId="0" fillId="0" borderId="18" xfId="0" applyBorder="1"/>
    <xf numFmtId="0" fontId="8" fillId="0" borderId="4" xfId="0" applyFont="1" applyBorder="1"/>
    <xf numFmtId="43" fontId="2" fillId="0" borderId="3" xfId="0" applyNumberFormat="1" applyFont="1" applyBorder="1"/>
    <xf numFmtId="164" fontId="2" fillId="0" borderId="3" xfId="0" applyNumberFormat="1" applyFont="1" applyBorder="1"/>
    <xf numFmtId="0" fontId="0" fillId="0" borderId="3" xfId="0" applyBorder="1"/>
    <xf numFmtId="0" fontId="0" fillId="0" borderId="2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E37" sqref="E37"/>
    </sheetView>
  </sheetViews>
  <sheetFormatPr baseColWidth="10" defaultRowHeight="15" x14ac:dyDescent="0.25"/>
  <cols>
    <col min="3" max="3" width="15.5703125" customWidth="1"/>
    <col min="4" max="4" width="14.28515625" customWidth="1"/>
    <col min="5" max="5" width="14.5703125" customWidth="1"/>
    <col min="6" max="6" width="15.42578125" customWidth="1"/>
    <col min="9" max="9" width="12.85546875" customWidth="1"/>
  </cols>
  <sheetData>
    <row r="1" spans="1:13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2" t="s">
        <v>30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3"/>
      <c r="B6" s="3"/>
      <c r="C6" s="3"/>
      <c r="D6" s="3"/>
      <c r="E6" s="3"/>
      <c r="F6" s="3"/>
      <c r="G6" s="3"/>
    </row>
    <row r="11" spans="1:13" ht="15.75" thickBot="1" x14ac:dyDescent="0.3"/>
    <row r="12" spans="1:13" ht="15.75" thickBot="1" x14ac:dyDescent="0.3">
      <c r="B12" s="4" t="s">
        <v>4</v>
      </c>
      <c r="C12" s="5"/>
      <c r="K12" s="6" t="s">
        <v>5</v>
      </c>
      <c r="L12" s="7"/>
      <c r="M12" s="8"/>
    </row>
    <row r="13" spans="1:13" ht="49.5" thickBot="1" x14ac:dyDescent="0.3">
      <c r="B13" s="9" t="s">
        <v>6</v>
      </c>
      <c r="C13" s="10" t="s">
        <v>7</v>
      </c>
      <c r="D13" s="10" t="s">
        <v>8</v>
      </c>
      <c r="E13" s="10" t="s">
        <v>9</v>
      </c>
      <c r="F13" s="11" t="s">
        <v>10</v>
      </c>
      <c r="G13" s="12" t="s">
        <v>11</v>
      </c>
      <c r="H13" s="13" t="s">
        <v>12</v>
      </c>
      <c r="I13" s="14" t="s">
        <v>13</v>
      </c>
      <c r="J13" s="13" t="s">
        <v>14</v>
      </c>
      <c r="K13" s="15" t="s">
        <v>15</v>
      </c>
      <c r="L13" s="10" t="s">
        <v>16</v>
      </c>
      <c r="M13" s="11" t="s">
        <v>17</v>
      </c>
    </row>
    <row r="14" spans="1:13" ht="16.5" thickBot="1" x14ac:dyDescent="0.3">
      <c r="B14" s="16" t="s">
        <v>18</v>
      </c>
    </row>
    <row r="15" spans="1:13" x14ac:dyDescent="0.25">
      <c r="B15" s="17" t="s">
        <v>19</v>
      </c>
      <c r="C15" s="18">
        <v>1224995.7</v>
      </c>
      <c r="D15" s="18">
        <v>1008988.2</v>
      </c>
      <c r="E15" s="18">
        <v>1255571.1000000001</v>
      </c>
      <c r="F15" s="18">
        <v>3489555</v>
      </c>
      <c r="G15" s="18">
        <v>467.76</v>
      </c>
      <c r="H15" s="19">
        <v>278690</v>
      </c>
      <c r="I15" s="20">
        <f>H15*100/H20</f>
        <v>87.739071575865381</v>
      </c>
      <c r="J15" s="20">
        <f>C15*100/C20</f>
        <v>51.044248143087067</v>
      </c>
      <c r="K15" s="21">
        <v>88</v>
      </c>
      <c r="L15" s="21">
        <v>11</v>
      </c>
      <c r="M15" s="22">
        <v>99</v>
      </c>
    </row>
    <row r="16" spans="1:13" x14ac:dyDescent="0.25">
      <c r="B16" s="23" t="s">
        <v>20</v>
      </c>
      <c r="C16" s="24">
        <v>590238</v>
      </c>
      <c r="D16" s="24">
        <v>590238</v>
      </c>
      <c r="E16" s="24">
        <v>608124</v>
      </c>
      <c r="F16" s="24">
        <v>1788600</v>
      </c>
      <c r="G16" s="24">
        <v>90.8</v>
      </c>
      <c r="H16" s="25">
        <v>8943</v>
      </c>
      <c r="I16" s="26">
        <f>H16*100/H20</f>
        <v>2.8154957734506589</v>
      </c>
      <c r="J16" s="26">
        <f>C16*100/C20</f>
        <v>24.594580156876816</v>
      </c>
      <c r="K16" s="27">
        <v>33</v>
      </c>
      <c r="L16" s="27">
        <v>3</v>
      </c>
      <c r="M16" s="28">
        <v>36</v>
      </c>
    </row>
    <row r="17" spans="2:13" x14ac:dyDescent="0.25">
      <c r="B17" s="23" t="s">
        <v>21</v>
      </c>
      <c r="C17" s="24">
        <v>314980</v>
      </c>
      <c r="D17" s="24">
        <v>0</v>
      </c>
      <c r="E17" s="24">
        <v>314980</v>
      </c>
      <c r="F17" s="24">
        <v>629960</v>
      </c>
      <c r="G17" s="24">
        <v>32.5</v>
      </c>
      <c r="H17" s="25">
        <v>15749</v>
      </c>
      <c r="I17" s="26">
        <f>H17*100/H20</f>
        <v>4.9582067467376074</v>
      </c>
      <c r="J17" s="29">
        <v>13</v>
      </c>
      <c r="K17" s="27">
        <v>5</v>
      </c>
      <c r="L17" s="27">
        <v>0</v>
      </c>
      <c r="M17" s="28">
        <v>5</v>
      </c>
    </row>
    <row r="18" spans="2:13" x14ac:dyDescent="0.25">
      <c r="B18" s="23" t="s">
        <v>22</v>
      </c>
      <c r="C18" s="24">
        <v>64908</v>
      </c>
      <c r="D18" s="24">
        <v>53658</v>
      </c>
      <c r="E18" s="24">
        <v>66534</v>
      </c>
      <c r="F18" s="24">
        <v>185100</v>
      </c>
      <c r="G18" s="24">
        <v>13</v>
      </c>
      <c r="H18" s="25">
        <v>6920</v>
      </c>
      <c r="I18" s="26">
        <f>H18*100/H20</f>
        <v>2.1786012246761222</v>
      </c>
      <c r="J18" s="26">
        <f>C18*100/C20</f>
        <v>2.704646276286109</v>
      </c>
      <c r="K18" s="27">
        <v>7</v>
      </c>
      <c r="L18" s="27">
        <v>0</v>
      </c>
      <c r="M18" s="28">
        <v>7</v>
      </c>
    </row>
    <row r="19" spans="2:13" ht="15.75" thickBot="1" x14ac:dyDescent="0.3">
      <c r="B19" s="30" t="s">
        <v>23</v>
      </c>
      <c r="C19" s="31">
        <v>204748.5</v>
      </c>
      <c r="D19" s="31">
        <v>89760</v>
      </c>
      <c r="E19" s="31">
        <v>207468.5</v>
      </c>
      <c r="F19" s="31">
        <v>501977</v>
      </c>
      <c r="G19" s="31">
        <v>7</v>
      </c>
      <c r="H19" s="32">
        <v>7333</v>
      </c>
      <c r="I19" s="33">
        <f>H19*100/H20</f>
        <v>2.3086246792702316</v>
      </c>
      <c r="J19" s="33">
        <f>C19*100/C20</f>
        <v>8.5316489200124241</v>
      </c>
      <c r="K19" s="34">
        <v>2</v>
      </c>
      <c r="L19" s="34">
        <v>1</v>
      </c>
      <c r="M19" s="35">
        <v>3</v>
      </c>
    </row>
    <row r="20" spans="2:13" ht="16.5" thickBot="1" x14ac:dyDescent="0.3">
      <c r="B20" s="36" t="s">
        <v>24</v>
      </c>
      <c r="C20" s="37">
        <v>2399870.2000000002</v>
      </c>
      <c r="D20" s="37">
        <v>1742644.2</v>
      </c>
      <c r="E20" s="37">
        <v>2452677.6</v>
      </c>
      <c r="F20" s="37">
        <v>6595192</v>
      </c>
      <c r="G20" s="37">
        <v>611.05999999999995</v>
      </c>
      <c r="H20" s="38">
        <f>SUM(H15:H19)</f>
        <v>317635</v>
      </c>
      <c r="I20" s="39">
        <v>100</v>
      </c>
      <c r="J20" s="39">
        <v>100</v>
      </c>
      <c r="K20" s="40">
        <v>135</v>
      </c>
      <c r="L20" s="40">
        <v>15</v>
      </c>
      <c r="M20" s="41">
        <v>150</v>
      </c>
    </row>
    <row r="24" spans="2:13" ht="15.75" thickBot="1" x14ac:dyDescent="0.3"/>
    <row r="25" spans="2:13" ht="15.75" thickBot="1" x14ac:dyDescent="0.3">
      <c r="B25" s="4" t="s">
        <v>25</v>
      </c>
      <c r="C25" s="5"/>
      <c r="I25" s="6" t="s">
        <v>5</v>
      </c>
      <c r="J25" s="7"/>
      <c r="K25" s="8"/>
    </row>
    <row r="26" spans="2:13" ht="37.5" thickBot="1" x14ac:dyDescent="0.3">
      <c r="B26" s="42" t="s">
        <v>6</v>
      </c>
      <c r="C26" s="43" t="s">
        <v>7</v>
      </c>
      <c r="D26" s="43" t="s">
        <v>8</v>
      </c>
      <c r="E26" s="43" t="s">
        <v>9</v>
      </c>
      <c r="F26" s="44" t="s">
        <v>10</v>
      </c>
      <c r="G26" s="43" t="s">
        <v>11</v>
      </c>
      <c r="H26" s="45" t="s">
        <v>12</v>
      </c>
      <c r="I26" s="46" t="s">
        <v>15</v>
      </c>
      <c r="J26" s="43" t="s">
        <v>16</v>
      </c>
      <c r="K26" s="44" t="s">
        <v>17</v>
      </c>
      <c r="L26" s="47" t="s">
        <v>26</v>
      </c>
      <c r="M26" s="47" t="s">
        <v>27</v>
      </c>
    </row>
    <row r="27" spans="2:13" x14ac:dyDescent="0.25">
      <c r="B27" s="48" t="s">
        <v>28</v>
      </c>
      <c r="C27" s="49"/>
      <c r="D27" s="49"/>
      <c r="E27" s="49"/>
      <c r="F27" s="49"/>
      <c r="G27" s="49"/>
      <c r="H27" s="50"/>
      <c r="I27" s="49"/>
      <c r="J27" s="49"/>
      <c r="K27" s="51"/>
      <c r="L27" s="51"/>
      <c r="M27" s="51"/>
    </row>
    <row r="28" spans="2:13" x14ac:dyDescent="0.25">
      <c r="B28" s="52" t="s">
        <v>19</v>
      </c>
      <c r="C28" s="52">
        <v>197683.20000000001</v>
      </c>
      <c r="D28" s="52">
        <v>197683.20000000001</v>
      </c>
      <c r="E28" s="52">
        <v>203673.60000000001</v>
      </c>
      <c r="F28" s="52">
        <f>C28+D28+E28</f>
        <v>599040</v>
      </c>
      <c r="G28" s="53">
        <v>110</v>
      </c>
      <c r="H28" s="54">
        <v>49920</v>
      </c>
      <c r="I28" s="55">
        <v>25</v>
      </c>
      <c r="J28" s="55">
        <v>1</v>
      </c>
      <c r="K28" s="55">
        <f>SUM(I28:J28)</f>
        <v>26</v>
      </c>
      <c r="L28" s="55">
        <v>100</v>
      </c>
      <c r="M28" s="55">
        <v>100</v>
      </c>
    </row>
    <row r="29" spans="2:13" x14ac:dyDescent="0.25">
      <c r="B29" s="56" t="s">
        <v>19</v>
      </c>
      <c r="C29" s="56">
        <v>19602</v>
      </c>
      <c r="D29" s="56">
        <v>19602</v>
      </c>
      <c r="E29" s="56">
        <v>20196</v>
      </c>
      <c r="F29" s="56">
        <f>C29+D29+E29</f>
        <v>59400</v>
      </c>
      <c r="G29" s="57">
        <v>8.5</v>
      </c>
      <c r="H29" s="58">
        <v>4950</v>
      </c>
      <c r="I29" s="55">
        <v>1</v>
      </c>
      <c r="J29" s="55">
        <v>1</v>
      </c>
      <c r="K29" s="55">
        <v>2</v>
      </c>
      <c r="L29" s="55">
        <v>100</v>
      </c>
      <c r="M29" s="55">
        <v>100</v>
      </c>
    </row>
    <row r="30" spans="2:13" x14ac:dyDescent="0.25">
      <c r="B30" s="52" t="s">
        <v>22</v>
      </c>
      <c r="C30" s="52">
        <v>14058</v>
      </c>
      <c r="D30" s="52">
        <v>14058</v>
      </c>
      <c r="E30" s="52">
        <v>14484</v>
      </c>
      <c r="F30" s="52">
        <f>C30+D30+E30</f>
        <v>42600</v>
      </c>
      <c r="G30" s="53">
        <v>2.5</v>
      </c>
      <c r="H30" s="54">
        <v>1420</v>
      </c>
      <c r="I30" s="59">
        <v>3</v>
      </c>
      <c r="J30" s="59">
        <v>0</v>
      </c>
      <c r="K30" s="59">
        <f t="shared" ref="K30:K31" si="0">SUM(I30:J30)</f>
        <v>3</v>
      </c>
      <c r="L30" s="55">
        <v>100</v>
      </c>
      <c r="M30" s="55">
        <v>100</v>
      </c>
    </row>
    <row r="31" spans="2:13" ht="15.75" thickBot="1" x14ac:dyDescent="0.3">
      <c r="B31" s="52" t="s">
        <v>20</v>
      </c>
      <c r="C31" s="52">
        <v>414810</v>
      </c>
      <c r="D31" s="52">
        <v>414810</v>
      </c>
      <c r="E31" s="52">
        <v>427380</v>
      </c>
      <c r="F31" s="52">
        <f>C31+D31+E31</f>
        <v>1257000</v>
      </c>
      <c r="G31" s="60">
        <v>62.8</v>
      </c>
      <c r="H31" s="61">
        <v>6285</v>
      </c>
      <c r="I31" s="62">
        <v>27</v>
      </c>
      <c r="J31" s="62">
        <v>3</v>
      </c>
      <c r="K31" s="62">
        <f t="shared" si="0"/>
        <v>30</v>
      </c>
      <c r="L31" s="55">
        <v>100</v>
      </c>
      <c r="M31" s="55">
        <v>100</v>
      </c>
    </row>
    <row r="32" spans="2:13" ht="15.75" thickBot="1" x14ac:dyDescent="0.3">
      <c r="B32" s="63" t="s">
        <v>29</v>
      </c>
      <c r="C32" s="64">
        <f>C28+C29+C30+C31</f>
        <v>646153.19999999995</v>
      </c>
      <c r="D32" s="64">
        <f t="shared" ref="D32:K32" si="1">D28+D29+D30+D31</f>
        <v>646153.19999999995</v>
      </c>
      <c r="E32" s="64">
        <f t="shared" si="1"/>
        <v>665733.6</v>
      </c>
      <c r="F32" s="64">
        <f t="shared" si="1"/>
        <v>1958040</v>
      </c>
      <c r="G32" s="64">
        <f t="shared" si="1"/>
        <v>183.8</v>
      </c>
      <c r="H32" s="65">
        <f t="shared" si="1"/>
        <v>62575</v>
      </c>
      <c r="I32" s="64">
        <f t="shared" si="1"/>
        <v>56</v>
      </c>
      <c r="J32" s="64">
        <f t="shared" si="1"/>
        <v>5</v>
      </c>
      <c r="K32" s="64">
        <f t="shared" si="1"/>
        <v>61</v>
      </c>
      <c r="L32" s="66">
        <v>100</v>
      </c>
      <c r="M32" s="67">
        <v>100</v>
      </c>
    </row>
  </sheetData>
  <mergeCells count="9">
    <mergeCell ref="B25:C25"/>
    <mergeCell ref="I25:K25"/>
    <mergeCell ref="A1:M1"/>
    <mergeCell ref="A2:M2"/>
    <mergeCell ref="A3:M3"/>
    <mergeCell ref="A4:M4"/>
    <mergeCell ref="A5:M5"/>
    <mergeCell ref="B12:C12"/>
    <mergeCell ref="K12:M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PAQUETES FESNILLO 9 NOV</dc:creator>
  <cp:lastModifiedBy>PAQUETES FESNILLO 9 NOV</cp:lastModifiedBy>
  <dcterms:created xsi:type="dcterms:W3CDTF">2023-02-17T17:24:39Z</dcterms:created>
  <dcterms:modified xsi:type="dcterms:W3CDTF">2023-02-17T17:48:55Z</dcterms:modified>
</cp:coreProperties>
</file>